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Arkusz1!$A$2:$X$33</definedName>
  </definedNames>
  <calcPr calcId="125725"/>
</workbook>
</file>

<file path=xl/calcChain.xml><?xml version="1.0" encoding="utf-8"?>
<calcChain xmlns="http://schemas.openxmlformats.org/spreadsheetml/2006/main">
  <c r="K33" i="1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32"/>
  <c r="N10"/>
  <c r="N9"/>
  <c r="N8"/>
  <c r="N7"/>
  <c r="N6"/>
  <c r="N5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G29"/>
  <c r="G17"/>
  <c r="G23"/>
  <c r="G26"/>
  <c r="G14"/>
  <c r="G11"/>
  <c r="J13" s="1"/>
  <c r="J12"/>
  <c r="J11"/>
  <c r="J10"/>
  <c r="J9"/>
  <c r="J8"/>
  <c r="J7"/>
  <c r="J6"/>
  <c r="J5"/>
  <c r="M33"/>
  <c r="K29"/>
  <c r="K26"/>
  <c r="K23"/>
  <c r="K11"/>
  <c r="K14"/>
  <c r="K20"/>
  <c r="K17"/>
  <c r="G33" l="1"/>
  <c r="O30"/>
  <c r="O27"/>
  <c r="O24"/>
  <c r="O21"/>
  <c r="O18"/>
  <c r="O12"/>
  <c r="O15" l="1"/>
</calcChain>
</file>

<file path=xl/sharedStrings.xml><?xml version="1.0" encoding="utf-8"?>
<sst xmlns="http://schemas.openxmlformats.org/spreadsheetml/2006/main" count="292" uniqueCount="112">
  <si>
    <t>Lp.</t>
  </si>
  <si>
    <t>Nazwa i adres firmy</t>
  </si>
  <si>
    <t>Opis punktu poboru</t>
  </si>
  <si>
    <t>Adres punktu poboru</t>
  </si>
  <si>
    <t>Grupa taryfowa obecna /nowa</t>
  </si>
  <si>
    <t>Moc umowna [kW]</t>
  </si>
  <si>
    <t>Strefa doby</t>
  </si>
  <si>
    <t>suma</t>
  </si>
  <si>
    <t>Nr licznika</t>
  </si>
  <si>
    <t>Operator Systemu Dystrybucyjnego</t>
  </si>
  <si>
    <t>Umowa o świadczenie usług dystrybucji energii elektrycznej nr</t>
  </si>
  <si>
    <t>Nr aktualnie obowiazujacej umowy sprzedaży</t>
  </si>
  <si>
    <t>Data zawarcia oraz okres wypowiedzenia dotychczasowej umowy</t>
  </si>
  <si>
    <t>Nr ewidencyjny Odbiorcy</t>
  </si>
  <si>
    <t>Nr PPE</t>
  </si>
  <si>
    <t>UWAGI</t>
  </si>
  <si>
    <t>Rawskie Wodociągi i Kanalizacja Sp. z o.o., 96-200 Rawa Mazowiecka ul. Juliusza Słowackiego 70</t>
  </si>
  <si>
    <t>Budynek administracyjno-gospodarczy</t>
  </si>
  <si>
    <t>96-200 Rawa Mazowiecka ul. Juliusza Słowackiego 70</t>
  </si>
  <si>
    <t>C11</t>
  </si>
  <si>
    <t>całodobowa</t>
  </si>
  <si>
    <t>PGE Dystrybucja S.A.</t>
  </si>
  <si>
    <t>760/DO/2/TPA/2014</t>
  </si>
  <si>
    <t>20000189/10</t>
  </si>
  <si>
    <t>PLZELD020028940146</t>
  </si>
  <si>
    <t>Budynek administracyjny</t>
  </si>
  <si>
    <t>00124593</t>
  </si>
  <si>
    <t>761/DO/2/TPA/2014</t>
  </si>
  <si>
    <t>20000189/02</t>
  </si>
  <si>
    <t>PLZELD020028900142</t>
  </si>
  <si>
    <t>Przepompownia ścieków ESP nr 1</t>
  </si>
  <si>
    <t>96-200 Rawa Mazowiecka  ul. Skierniewicka</t>
  </si>
  <si>
    <t>762/DO/2/TPA/2014</t>
  </si>
  <si>
    <t>20000189/08</t>
  </si>
  <si>
    <t>PLZELD020028920144</t>
  </si>
  <si>
    <t>Przepompownia ścieków ESP nr 2</t>
  </si>
  <si>
    <t>763/DO/2/TPA/2014</t>
  </si>
  <si>
    <t>20000189/09</t>
  </si>
  <si>
    <t>PLZELD020028930145</t>
  </si>
  <si>
    <t>Przepompownia ścieków na terenie targowiska</t>
  </si>
  <si>
    <t>96-200 Rawa Mazowiecka ul. Reymonta nr dz. 308/20</t>
  </si>
  <si>
    <t>7810419</t>
  </si>
  <si>
    <t>798/DO/2/TPA/2014</t>
  </si>
  <si>
    <t>20000189/11</t>
  </si>
  <si>
    <t>PLZELD020028950147</t>
  </si>
  <si>
    <t>Przepompownia ścieków Tatar</t>
  </si>
  <si>
    <t xml:space="preserve"> 96-200 Rawa Mazowiecka, ul. Tatar</t>
  </si>
  <si>
    <t>799/DO/2/TPA/2014</t>
  </si>
  <si>
    <t>20000189/07</t>
  </si>
  <si>
    <t>PLZELD020028910143</t>
  </si>
  <si>
    <t>Stacja uzdatniania wody</t>
  </si>
  <si>
    <t>96-200 Rawa Mazowiecka ul. Kolejowa 9</t>
  </si>
  <si>
    <t>C23</t>
  </si>
  <si>
    <t>szczyt przedpołudniowy</t>
  </si>
  <si>
    <t>50435074</t>
  </si>
  <si>
    <t>23/WO/2/TPA/2014</t>
  </si>
  <si>
    <t>29910051/329</t>
  </si>
  <si>
    <t>PLZELD020000360101</t>
  </si>
  <si>
    <t>szczyt popołudniowy</t>
  </si>
  <si>
    <t>reszta doby</t>
  </si>
  <si>
    <t>96-200 Rawa Mazowiecka ul. Katowicka 22</t>
  </si>
  <si>
    <t>24/WO/2/TPA/2014</t>
  </si>
  <si>
    <t>29910051/61</t>
  </si>
  <si>
    <t>PLZELD020000350100</t>
  </si>
  <si>
    <t>Oczyszczalnia Ścieków Żydomice przyłącze 1</t>
  </si>
  <si>
    <t>96-200 Rawa Mazowiecka Konopnica gm. Rawa Mazowiecka</t>
  </si>
  <si>
    <t>B23</t>
  </si>
  <si>
    <t>569/B/2/TPA/2014</t>
  </si>
  <si>
    <t>99900238/152</t>
  </si>
  <si>
    <t>PLZELD020003670141</t>
  </si>
  <si>
    <t>Oczyszczalnia Ścieków Żydomice przyłącze 2</t>
  </si>
  <si>
    <t>PLZELD020003670241</t>
  </si>
  <si>
    <t>Przepompownia Ścieków            przyłącze 1</t>
  </si>
  <si>
    <t xml:space="preserve">96-200 Rawa Mazowiecka ul. Jerozolimska </t>
  </si>
  <si>
    <t>00474418</t>
  </si>
  <si>
    <t>570/B/2/TPA/2014</t>
  </si>
  <si>
    <t>99900238/852</t>
  </si>
  <si>
    <t>PLZELD021100000164</t>
  </si>
  <si>
    <t>Przepompownia Ścieków     przyłącze 2</t>
  </si>
  <si>
    <t>00474389</t>
  </si>
  <si>
    <t>PLZELD021100000264</t>
  </si>
  <si>
    <t>Ujecie Wody Boguszyce</t>
  </si>
  <si>
    <t>96-200 Rawa Mazowiecka Boguszyce gm. Rawa Mazowiecka</t>
  </si>
  <si>
    <t>3250021336</t>
  </si>
  <si>
    <t>571/B/2/TPA/2014</t>
  </si>
  <si>
    <t>99900238/549</t>
  </si>
  <si>
    <t>PLZELD020003690143</t>
  </si>
  <si>
    <t>Planowany % zużycia w strefie czasowej</t>
  </si>
  <si>
    <t>96-200 Rawa Mazowiecka  ul. Jeziorańskiego dz.75</t>
  </si>
  <si>
    <t>PLZELD021176800181</t>
  </si>
  <si>
    <t>Nazwa sprzedawcy w 2017 r.</t>
  </si>
  <si>
    <t>91431940</t>
  </si>
  <si>
    <t>90638477</t>
  </si>
  <si>
    <t>04097231</t>
  </si>
  <si>
    <t>Przepompownia Ścieków P-5</t>
  </si>
  <si>
    <t>Roczne zużycie w 2017 roku [kWh]</t>
  </si>
  <si>
    <t>Planowane roczne zużycie w 2019 roku [kWh]</t>
  </si>
  <si>
    <t>Fiten S.A. w restrukturyzacji</t>
  </si>
  <si>
    <t>Umowa nr 29/2017</t>
  </si>
  <si>
    <t>Zawarta 19-10-2016 okres obowiązywania od 01.01.2018  do 31.12.2018</t>
  </si>
  <si>
    <t>394/DO/2/TPA/2017</t>
  </si>
  <si>
    <t>20000189/12</t>
  </si>
  <si>
    <t>93460808</t>
  </si>
  <si>
    <t>93460854</t>
  </si>
  <si>
    <t>4280000954</t>
  </si>
  <si>
    <t>4280000974</t>
  </si>
  <si>
    <t>Planowane roczne zużycie w 2019 r. w poszczególnych strefach doby [kWh]</t>
  </si>
  <si>
    <t xml:space="preserve"> % zużycia w strefie czasowej</t>
  </si>
  <si>
    <t>Roczne zużycie w 2017 r. w poszczególnych strefach doby [kWh]</t>
  </si>
  <si>
    <r>
      <t xml:space="preserve">Przyłcze nr 1 i przyłącze nr 2 zasila ten sam obiekt.                              </t>
    </r>
    <r>
      <rPr>
        <b/>
        <sz val="11"/>
        <color theme="1"/>
        <rFont val="Czcionka tekstu podstawowego"/>
        <charset val="238"/>
      </rPr>
      <t>Zamawiający eksplatuje moduł kogeneracyjny o mocy 192 kW</t>
    </r>
  </si>
  <si>
    <t xml:space="preserve">Przyłcze nr 1 i przyłącze nr 2 zasila ten sam obiekt.  </t>
  </si>
  <si>
    <t>Zestawienie punktów poboru energii elektrycznej i plan zużycia energii elektrycznej.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</si>
</sst>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4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3" fontId="0" fillId="0" borderId="7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/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0" fillId="0" borderId="9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" fontId="0" fillId="0" borderId="0" xfId="0" applyNumberFormat="1"/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3" fontId="0" fillId="2" borderId="1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9" fontId="0" fillId="2" borderId="18" xfId="1" applyFont="1" applyFill="1" applyBorder="1" applyAlignment="1">
      <alignment horizontal="center" vertical="center"/>
    </xf>
    <xf numFmtId="9" fontId="0" fillId="2" borderId="22" xfId="1" applyFont="1" applyFill="1" applyBorder="1" applyAlignment="1">
      <alignment horizontal="center" vertical="center"/>
    </xf>
    <xf numFmtId="9" fontId="0" fillId="2" borderId="24" xfId="1" applyFont="1" applyFill="1" applyBorder="1" applyAlignment="1">
      <alignment horizontal="center" vertical="center"/>
    </xf>
    <xf numFmtId="9" fontId="0" fillId="2" borderId="20" xfId="1" applyFont="1" applyFill="1" applyBorder="1" applyAlignment="1">
      <alignment horizontal="center" vertical="center"/>
    </xf>
    <xf numFmtId="9" fontId="0" fillId="3" borderId="7" xfId="1" applyFont="1" applyFill="1" applyBorder="1" applyAlignment="1">
      <alignment horizontal="center" vertical="center"/>
    </xf>
    <xf numFmtId="9" fontId="0" fillId="3" borderId="9" xfId="1" applyFont="1" applyFill="1" applyBorder="1" applyAlignment="1">
      <alignment horizontal="center" vertical="center"/>
    </xf>
    <xf numFmtId="9" fontId="0" fillId="3" borderId="11" xfId="1" applyFont="1" applyFill="1" applyBorder="1" applyAlignment="1">
      <alignment horizontal="center" vertical="center"/>
    </xf>
    <xf numFmtId="9" fontId="5" fillId="3" borderId="12" xfId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topLeftCell="F25" zoomScale="70" zoomScaleNormal="70" workbookViewId="0">
      <selection activeCell="H7" sqref="H7"/>
    </sheetView>
  </sheetViews>
  <sheetFormatPr defaultRowHeight="14.25"/>
  <cols>
    <col min="1" max="1" width="3.625" style="24" customWidth="1"/>
    <col min="2" max="2" width="38.75" customWidth="1"/>
    <col min="3" max="3" width="22.75" customWidth="1"/>
    <col min="4" max="4" width="24.625" customWidth="1"/>
    <col min="5" max="5" width="14" customWidth="1"/>
    <col min="6" max="6" width="8.875" customWidth="1"/>
    <col min="7" max="7" width="12.875" customWidth="1"/>
    <col min="8" max="8" width="17.75" customWidth="1"/>
    <col min="9" max="10" width="12.875" customWidth="1"/>
    <col min="11" max="11" width="13.625" customWidth="1"/>
    <col min="12" max="12" width="16.875" customWidth="1"/>
    <col min="13" max="14" width="14.875" customWidth="1"/>
    <col min="15" max="15" width="14.875" hidden="1" customWidth="1"/>
    <col min="16" max="16" width="12.875" customWidth="1"/>
    <col min="17" max="18" width="24" customWidth="1"/>
    <col min="19" max="19" width="19.375" customWidth="1"/>
    <col min="20" max="20" width="14.75" customWidth="1"/>
    <col min="21" max="21" width="20.75" customWidth="1"/>
    <col min="22" max="22" width="15.875" customWidth="1"/>
    <col min="23" max="23" width="21.375" customWidth="1"/>
    <col min="24" max="24" width="34" customWidth="1"/>
    <col min="25" max="25" width="17.625" customWidth="1"/>
  </cols>
  <sheetData>
    <row r="1" spans="1:24" ht="1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thickTop="1">
      <c r="A2" s="47" t="s">
        <v>111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4.25" customHeight="1" thickBot="1">
      <c r="A3" s="50"/>
      <c r="B3" s="51"/>
      <c r="C3" s="51"/>
      <c r="D3" s="51"/>
      <c r="E3" s="51"/>
      <c r="F3" s="51"/>
      <c r="G3" s="48"/>
      <c r="H3" s="48"/>
      <c r="I3" s="48"/>
      <c r="J3" s="48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</row>
    <row r="4" spans="1:24" ht="72" customHeight="1" thickTop="1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53" t="s">
        <v>5</v>
      </c>
      <c r="G4" s="59" t="s">
        <v>95</v>
      </c>
      <c r="H4" s="60" t="s">
        <v>6</v>
      </c>
      <c r="I4" s="60" t="s">
        <v>108</v>
      </c>
      <c r="J4" s="61" t="s">
        <v>107</v>
      </c>
      <c r="K4" s="74" t="s">
        <v>96</v>
      </c>
      <c r="L4" s="75" t="s">
        <v>6</v>
      </c>
      <c r="M4" s="75" t="s">
        <v>106</v>
      </c>
      <c r="N4" s="75" t="s">
        <v>87</v>
      </c>
      <c r="O4" s="3" t="s">
        <v>7</v>
      </c>
      <c r="P4" s="3" t="s">
        <v>8</v>
      </c>
      <c r="Q4" s="3" t="s">
        <v>9</v>
      </c>
      <c r="R4" s="3" t="s">
        <v>10</v>
      </c>
      <c r="S4" s="29" t="s">
        <v>90</v>
      </c>
      <c r="T4" s="3" t="s">
        <v>11</v>
      </c>
      <c r="U4" s="3" t="s">
        <v>12</v>
      </c>
      <c r="V4" s="3" t="s">
        <v>13</v>
      </c>
      <c r="W4" s="3" t="s">
        <v>14</v>
      </c>
      <c r="X4" s="3" t="s">
        <v>15</v>
      </c>
    </row>
    <row r="5" spans="1:24" ht="60" customHeight="1" thickTop="1" thickBot="1">
      <c r="A5" s="4">
        <v>1</v>
      </c>
      <c r="B5" s="5" t="s">
        <v>16</v>
      </c>
      <c r="C5" s="5" t="s">
        <v>17</v>
      </c>
      <c r="D5" s="5" t="s">
        <v>18</v>
      </c>
      <c r="E5" s="4" t="s">
        <v>19</v>
      </c>
      <c r="F5" s="54">
        <v>10</v>
      </c>
      <c r="G5" s="62">
        <v>3650</v>
      </c>
      <c r="H5" s="63" t="s">
        <v>20</v>
      </c>
      <c r="I5" s="63">
        <v>3650</v>
      </c>
      <c r="J5" s="92">
        <f>I5/G5</f>
        <v>1</v>
      </c>
      <c r="K5" s="76">
        <v>3650</v>
      </c>
      <c r="L5" s="77" t="s">
        <v>20</v>
      </c>
      <c r="M5" s="77">
        <v>3650</v>
      </c>
      <c r="N5" s="96">
        <f>M5/K5</f>
        <v>1</v>
      </c>
      <c r="O5" s="6"/>
      <c r="P5" s="7">
        <v>10133161</v>
      </c>
      <c r="Q5" s="4" t="s">
        <v>21</v>
      </c>
      <c r="R5" s="4" t="s">
        <v>22</v>
      </c>
      <c r="S5" s="8" t="s">
        <v>97</v>
      </c>
      <c r="T5" s="8" t="s">
        <v>98</v>
      </c>
      <c r="U5" s="8" t="s">
        <v>99</v>
      </c>
      <c r="V5" s="4" t="s">
        <v>23</v>
      </c>
      <c r="W5" s="9" t="s">
        <v>24</v>
      </c>
      <c r="X5" s="10"/>
    </row>
    <row r="6" spans="1:24" ht="60" customHeight="1" thickTop="1" thickBot="1">
      <c r="A6" s="11">
        <v>2</v>
      </c>
      <c r="B6" s="12" t="s">
        <v>16</v>
      </c>
      <c r="C6" s="13" t="s">
        <v>25</v>
      </c>
      <c r="D6" s="12" t="s">
        <v>18</v>
      </c>
      <c r="E6" s="11" t="s">
        <v>19</v>
      </c>
      <c r="F6" s="55">
        <v>17</v>
      </c>
      <c r="G6" s="64">
        <v>11192</v>
      </c>
      <c r="H6" s="63" t="s">
        <v>20</v>
      </c>
      <c r="I6" s="65">
        <v>11192</v>
      </c>
      <c r="J6" s="92">
        <f t="shared" ref="J6:J10" si="0">I6/G6</f>
        <v>1</v>
      </c>
      <c r="K6" s="78">
        <v>11192</v>
      </c>
      <c r="L6" s="79" t="s">
        <v>20</v>
      </c>
      <c r="M6" s="79">
        <v>11192</v>
      </c>
      <c r="N6" s="96">
        <f t="shared" ref="N6:N10" si="1">M6/K6</f>
        <v>1</v>
      </c>
      <c r="O6" s="28"/>
      <c r="P6" s="31" t="s">
        <v>26</v>
      </c>
      <c r="Q6" s="27" t="s">
        <v>21</v>
      </c>
      <c r="R6" s="11" t="s">
        <v>27</v>
      </c>
      <c r="S6" s="8" t="s">
        <v>97</v>
      </c>
      <c r="T6" s="8" t="s">
        <v>98</v>
      </c>
      <c r="U6" s="8" t="s">
        <v>99</v>
      </c>
      <c r="V6" s="11" t="s">
        <v>28</v>
      </c>
      <c r="W6" s="14" t="s">
        <v>29</v>
      </c>
      <c r="X6" s="15"/>
    </row>
    <row r="7" spans="1:24" ht="60" customHeight="1" thickTop="1" thickBot="1">
      <c r="A7" s="4">
        <v>3</v>
      </c>
      <c r="B7" s="5" t="s">
        <v>16</v>
      </c>
      <c r="C7" s="16" t="s">
        <v>30</v>
      </c>
      <c r="D7" s="16" t="s">
        <v>31</v>
      </c>
      <c r="E7" s="4" t="s">
        <v>19</v>
      </c>
      <c r="F7" s="54">
        <v>6</v>
      </c>
      <c r="G7" s="62">
        <v>1039</v>
      </c>
      <c r="H7" s="63" t="s">
        <v>20</v>
      </c>
      <c r="I7" s="63">
        <v>1039</v>
      </c>
      <c r="J7" s="92">
        <f t="shared" si="0"/>
        <v>1</v>
      </c>
      <c r="K7" s="76">
        <v>1039</v>
      </c>
      <c r="L7" s="77" t="s">
        <v>20</v>
      </c>
      <c r="M7" s="77">
        <v>1039</v>
      </c>
      <c r="N7" s="96">
        <f t="shared" si="1"/>
        <v>1</v>
      </c>
      <c r="O7" s="6"/>
      <c r="P7" s="7" t="s">
        <v>102</v>
      </c>
      <c r="Q7" s="4" t="s">
        <v>21</v>
      </c>
      <c r="R7" s="4" t="s">
        <v>32</v>
      </c>
      <c r="S7" s="8" t="s">
        <v>97</v>
      </c>
      <c r="T7" s="8" t="s">
        <v>98</v>
      </c>
      <c r="U7" s="8" t="s">
        <v>99</v>
      </c>
      <c r="V7" s="4" t="s">
        <v>33</v>
      </c>
      <c r="W7" s="9" t="s">
        <v>34</v>
      </c>
      <c r="X7" s="10"/>
    </row>
    <row r="8" spans="1:24" ht="60" customHeight="1" thickTop="1" thickBot="1">
      <c r="A8" s="4">
        <v>4</v>
      </c>
      <c r="B8" s="5" t="s">
        <v>16</v>
      </c>
      <c r="C8" s="16" t="s">
        <v>35</v>
      </c>
      <c r="D8" s="16" t="s">
        <v>31</v>
      </c>
      <c r="E8" s="4" t="s">
        <v>19</v>
      </c>
      <c r="F8" s="54">
        <v>6</v>
      </c>
      <c r="G8" s="62">
        <v>1074</v>
      </c>
      <c r="H8" s="63" t="s">
        <v>20</v>
      </c>
      <c r="I8" s="63">
        <v>1074</v>
      </c>
      <c r="J8" s="92">
        <f t="shared" si="0"/>
        <v>1</v>
      </c>
      <c r="K8" s="76">
        <v>1074</v>
      </c>
      <c r="L8" s="77" t="s">
        <v>20</v>
      </c>
      <c r="M8" s="77">
        <v>1074</v>
      </c>
      <c r="N8" s="96">
        <f t="shared" si="1"/>
        <v>1</v>
      </c>
      <c r="O8" s="6"/>
      <c r="P8" s="7" t="s">
        <v>103</v>
      </c>
      <c r="Q8" s="4" t="s">
        <v>21</v>
      </c>
      <c r="R8" s="4" t="s">
        <v>36</v>
      </c>
      <c r="S8" s="8" t="s">
        <v>97</v>
      </c>
      <c r="T8" s="8" t="s">
        <v>98</v>
      </c>
      <c r="U8" s="8" t="s">
        <v>99</v>
      </c>
      <c r="V8" s="4" t="s">
        <v>37</v>
      </c>
      <c r="W8" s="9" t="s">
        <v>38</v>
      </c>
      <c r="X8" s="10"/>
    </row>
    <row r="9" spans="1:24" ht="60" customHeight="1" thickTop="1" thickBot="1">
      <c r="A9" s="9">
        <v>5</v>
      </c>
      <c r="B9" s="5" t="s">
        <v>16</v>
      </c>
      <c r="C9" s="5" t="s">
        <v>39</v>
      </c>
      <c r="D9" s="17" t="s">
        <v>40</v>
      </c>
      <c r="E9" s="4" t="s">
        <v>19</v>
      </c>
      <c r="F9" s="54">
        <v>6</v>
      </c>
      <c r="G9" s="62">
        <v>1150</v>
      </c>
      <c r="H9" s="63" t="s">
        <v>20</v>
      </c>
      <c r="I9" s="63">
        <v>1150</v>
      </c>
      <c r="J9" s="92">
        <f t="shared" si="0"/>
        <v>1</v>
      </c>
      <c r="K9" s="76">
        <v>1150</v>
      </c>
      <c r="L9" s="77" t="s">
        <v>20</v>
      </c>
      <c r="M9" s="77">
        <v>1150</v>
      </c>
      <c r="N9" s="96">
        <f t="shared" si="1"/>
        <v>1</v>
      </c>
      <c r="O9" s="6"/>
      <c r="P9" s="7" t="s">
        <v>41</v>
      </c>
      <c r="Q9" s="4" t="s">
        <v>21</v>
      </c>
      <c r="R9" s="4" t="s">
        <v>42</v>
      </c>
      <c r="S9" s="8" t="s">
        <v>97</v>
      </c>
      <c r="T9" s="8" t="s">
        <v>98</v>
      </c>
      <c r="U9" s="8" t="s">
        <v>99</v>
      </c>
      <c r="V9" s="4" t="s">
        <v>43</v>
      </c>
      <c r="W9" s="9" t="s">
        <v>44</v>
      </c>
      <c r="X9" s="10"/>
    </row>
    <row r="10" spans="1:24" ht="60" customHeight="1" thickTop="1" thickBot="1">
      <c r="A10" s="9">
        <v>6</v>
      </c>
      <c r="B10" s="5" t="s">
        <v>16</v>
      </c>
      <c r="C10" s="16" t="s">
        <v>45</v>
      </c>
      <c r="D10" s="17" t="s">
        <v>46</v>
      </c>
      <c r="E10" s="4" t="s">
        <v>19</v>
      </c>
      <c r="F10" s="54">
        <v>10</v>
      </c>
      <c r="G10" s="62">
        <v>1910</v>
      </c>
      <c r="H10" s="63" t="s">
        <v>20</v>
      </c>
      <c r="I10" s="63">
        <v>1910</v>
      </c>
      <c r="J10" s="92">
        <f t="shared" si="0"/>
        <v>1</v>
      </c>
      <c r="K10" s="76">
        <v>1910</v>
      </c>
      <c r="L10" s="77" t="s">
        <v>20</v>
      </c>
      <c r="M10" s="77">
        <v>1910</v>
      </c>
      <c r="N10" s="96">
        <f t="shared" si="1"/>
        <v>1</v>
      </c>
      <c r="O10" s="6"/>
      <c r="P10" s="7" t="s">
        <v>92</v>
      </c>
      <c r="Q10" s="4" t="s">
        <v>21</v>
      </c>
      <c r="R10" s="4" t="s">
        <v>47</v>
      </c>
      <c r="S10" s="8" t="s">
        <v>97</v>
      </c>
      <c r="T10" s="8" t="s">
        <v>98</v>
      </c>
      <c r="U10" s="8" t="s">
        <v>99</v>
      </c>
      <c r="V10" s="4" t="s">
        <v>48</v>
      </c>
      <c r="W10" s="9" t="s">
        <v>49</v>
      </c>
      <c r="X10" s="10"/>
    </row>
    <row r="11" spans="1:24" ht="60" customHeight="1" thickTop="1" thickBot="1">
      <c r="A11" s="38">
        <v>7</v>
      </c>
      <c r="B11" s="35" t="s">
        <v>16</v>
      </c>
      <c r="C11" s="38" t="s">
        <v>50</v>
      </c>
      <c r="D11" s="35" t="s">
        <v>51</v>
      </c>
      <c r="E11" s="44" t="s">
        <v>52</v>
      </c>
      <c r="F11" s="56">
        <v>140</v>
      </c>
      <c r="G11" s="66">
        <f>SUM(I11:I13)</f>
        <v>360337</v>
      </c>
      <c r="H11" s="67" t="s">
        <v>53</v>
      </c>
      <c r="I11" s="68">
        <v>67054</v>
      </c>
      <c r="J11" s="93">
        <f>I11/G11</f>
        <v>0.18608691308414069</v>
      </c>
      <c r="K11" s="80">
        <f>SUM(M11:M13)</f>
        <v>378724</v>
      </c>
      <c r="L11" s="81" t="s">
        <v>53</v>
      </c>
      <c r="M11" s="82">
        <v>68170</v>
      </c>
      <c r="N11" s="97">
        <f>M11/K11</f>
        <v>0.17999915505750891</v>
      </c>
      <c r="O11" s="18"/>
      <c r="P11" s="41" t="s">
        <v>54</v>
      </c>
      <c r="Q11" s="38" t="s">
        <v>21</v>
      </c>
      <c r="R11" s="38" t="s">
        <v>55</v>
      </c>
      <c r="S11" s="8" t="s">
        <v>97</v>
      </c>
      <c r="T11" s="8" t="s">
        <v>98</v>
      </c>
      <c r="U11" s="8" t="s">
        <v>99</v>
      </c>
      <c r="V11" s="38" t="s">
        <v>56</v>
      </c>
      <c r="W11" s="38" t="s">
        <v>57</v>
      </c>
      <c r="X11" s="32"/>
    </row>
    <row r="12" spans="1:24" ht="60" customHeight="1" thickTop="1" thickBot="1">
      <c r="A12" s="39"/>
      <c r="B12" s="36"/>
      <c r="C12" s="39"/>
      <c r="D12" s="36"/>
      <c r="E12" s="45"/>
      <c r="F12" s="57"/>
      <c r="G12" s="69"/>
      <c r="H12" s="70" t="s">
        <v>58</v>
      </c>
      <c r="I12" s="71">
        <v>43389</v>
      </c>
      <c r="J12" s="94">
        <f>I12/G11</f>
        <v>0.12041228072609807</v>
      </c>
      <c r="K12" s="83"/>
      <c r="L12" s="84" t="s">
        <v>58</v>
      </c>
      <c r="M12" s="85">
        <v>45447</v>
      </c>
      <c r="N12" s="98">
        <f>M12/K11</f>
        <v>0.12000031685343417</v>
      </c>
      <c r="O12" s="19">
        <f>SUM(M11:M13)</f>
        <v>378724</v>
      </c>
      <c r="P12" s="42"/>
      <c r="Q12" s="39"/>
      <c r="R12" s="39"/>
      <c r="S12" s="8" t="s">
        <v>97</v>
      </c>
      <c r="T12" s="8" t="s">
        <v>98</v>
      </c>
      <c r="U12" s="8" t="s">
        <v>99</v>
      </c>
      <c r="V12" s="39"/>
      <c r="W12" s="39"/>
      <c r="X12" s="33"/>
    </row>
    <row r="13" spans="1:24" ht="60" customHeight="1" thickTop="1" thickBot="1">
      <c r="A13" s="40"/>
      <c r="B13" s="37"/>
      <c r="C13" s="40"/>
      <c r="D13" s="37"/>
      <c r="E13" s="46"/>
      <c r="F13" s="58"/>
      <c r="G13" s="72"/>
      <c r="H13" s="73" t="s">
        <v>59</v>
      </c>
      <c r="I13" s="65">
        <v>249894</v>
      </c>
      <c r="J13" s="95">
        <f>I13/G11</f>
        <v>0.69350080618976129</v>
      </c>
      <c r="K13" s="86"/>
      <c r="L13" s="87" t="s">
        <v>59</v>
      </c>
      <c r="M13" s="88">
        <v>265107</v>
      </c>
      <c r="N13" s="99">
        <f>M13/K11</f>
        <v>0.70000052808905688</v>
      </c>
      <c r="O13" s="20"/>
      <c r="P13" s="43"/>
      <c r="Q13" s="40"/>
      <c r="R13" s="40"/>
      <c r="S13" s="8" t="s">
        <v>97</v>
      </c>
      <c r="T13" s="8" t="s">
        <v>98</v>
      </c>
      <c r="U13" s="8" t="s">
        <v>99</v>
      </c>
      <c r="V13" s="40"/>
      <c r="W13" s="40"/>
      <c r="X13" s="34"/>
    </row>
    <row r="14" spans="1:24" ht="60" customHeight="1" thickTop="1" thickBot="1">
      <c r="A14" s="21"/>
      <c r="B14" s="35" t="s">
        <v>16</v>
      </c>
      <c r="C14" s="35" t="s">
        <v>50</v>
      </c>
      <c r="D14" s="35" t="s">
        <v>60</v>
      </c>
      <c r="E14" s="44" t="s">
        <v>52</v>
      </c>
      <c r="F14" s="56">
        <v>55</v>
      </c>
      <c r="G14" s="66">
        <f>SUM(I14:I16)</f>
        <v>104429</v>
      </c>
      <c r="H14" s="67" t="s">
        <v>53</v>
      </c>
      <c r="I14" s="68">
        <v>18605</v>
      </c>
      <c r="J14" s="93">
        <f>I14/G14</f>
        <v>0.17815932355954764</v>
      </c>
      <c r="K14" s="80">
        <f>SUM(M14:M16)</f>
        <v>83120</v>
      </c>
      <c r="L14" s="81" t="s">
        <v>53</v>
      </c>
      <c r="M14" s="82">
        <v>14962</v>
      </c>
      <c r="N14" s="97">
        <f>M14/K14</f>
        <v>0.18000481231953802</v>
      </c>
      <c r="O14" s="18"/>
      <c r="P14" s="41" t="s">
        <v>93</v>
      </c>
      <c r="Q14" s="38" t="s">
        <v>21</v>
      </c>
      <c r="R14" s="38" t="s">
        <v>61</v>
      </c>
      <c r="S14" s="8" t="s">
        <v>97</v>
      </c>
      <c r="T14" s="8" t="s">
        <v>98</v>
      </c>
      <c r="U14" s="8" t="s">
        <v>99</v>
      </c>
      <c r="V14" s="38" t="s">
        <v>62</v>
      </c>
      <c r="W14" s="38" t="s">
        <v>63</v>
      </c>
      <c r="X14" s="32"/>
    </row>
    <row r="15" spans="1:24" ht="60" customHeight="1" thickTop="1" thickBot="1">
      <c r="A15" s="22"/>
      <c r="B15" s="36"/>
      <c r="C15" s="36"/>
      <c r="D15" s="36"/>
      <c r="E15" s="45"/>
      <c r="F15" s="57"/>
      <c r="G15" s="69"/>
      <c r="H15" s="70" t="s">
        <v>58</v>
      </c>
      <c r="I15" s="71">
        <v>12435</v>
      </c>
      <c r="J15" s="94">
        <f>I15/G14</f>
        <v>0.11907611870265922</v>
      </c>
      <c r="K15" s="83"/>
      <c r="L15" s="84" t="s">
        <v>58</v>
      </c>
      <c r="M15" s="85">
        <v>9143</v>
      </c>
      <c r="N15" s="98">
        <f>M15/K14</f>
        <v>0.10999759384023099</v>
      </c>
      <c r="O15" s="19">
        <f>SUM(M14:M16)</f>
        <v>83120</v>
      </c>
      <c r="P15" s="42"/>
      <c r="Q15" s="39"/>
      <c r="R15" s="39"/>
      <c r="S15" s="8" t="s">
        <v>97</v>
      </c>
      <c r="T15" s="8" t="s">
        <v>98</v>
      </c>
      <c r="U15" s="8" t="s">
        <v>99</v>
      </c>
      <c r="V15" s="39"/>
      <c r="W15" s="39"/>
      <c r="X15" s="33"/>
    </row>
    <row r="16" spans="1:24" ht="60" customHeight="1" thickTop="1" thickBot="1">
      <c r="A16" s="23">
        <v>8</v>
      </c>
      <c r="B16" s="37"/>
      <c r="C16" s="37"/>
      <c r="D16" s="37"/>
      <c r="E16" s="46"/>
      <c r="F16" s="58"/>
      <c r="G16" s="72"/>
      <c r="H16" s="73" t="s">
        <v>59</v>
      </c>
      <c r="I16" s="65">
        <v>73389</v>
      </c>
      <c r="J16" s="95">
        <f>I16/G14</f>
        <v>0.70276455773779312</v>
      </c>
      <c r="K16" s="86"/>
      <c r="L16" s="87" t="s">
        <v>59</v>
      </c>
      <c r="M16" s="88">
        <v>59015</v>
      </c>
      <c r="N16" s="99">
        <f>M16/K14</f>
        <v>0.70999759384023098</v>
      </c>
      <c r="O16" s="20"/>
      <c r="P16" s="43"/>
      <c r="Q16" s="40"/>
      <c r="R16" s="40"/>
      <c r="S16" s="8" t="s">
        <v>97</v>
      </c>
      <c r="T16" s="8" t="s">
        <v>98</v>
      </c>
      <c r="U16" s="8" t="s">
        <v>99</v>
      </c>
      <c r="V16" s="40"/>
      <c r="W16" s="40"/>
      <c r="X16" s="34"/>
    </row>
    <row r="17" spans="1:24" ht="60" customHeight="1" thickTop="1" thickBot="1">
      <c r="A17" s="21"/>
      <c r="B17" s="35" t="s">
        <v>16</v>
      </c>
      <c r="C17" s="35" t="s">
        <v>64</v>
      </c>
      <c r="D17" s="35" t="s">
        <v>65</v>
      </c>
      <c r="E17" s="38" t="s">
        <v>66</v>
      </c>
      <c r="F17" s="56">
        <v>289</v>
      </c>
      <c r="G17" s="66">
        <f>SUM(I17:I19)</f>
        <v>409678</v>
      </c>
      <c r="H17" s="67" t="s">
        <v>53</v>
      </c>
      <c r="I17" s="68">
        <v>76320</v>
      </c>
      <c r="J17" s="93">
        <f>I17/G17</f>
        <v>0.18629264934900092</v>
      </c>
      <c r="K17" s="89">
        <f>SUM(M17:M19)</f>
        <v>24042</v>
      </c>
      <c r="L17" s="81" t="s">
        <v>53</v>
      </c>
      <c r="M17" s="82">
        <v>5998</v>
      </c>
      <c r="N17" s="97">
        <f>M17/K17</f>
        <v>0.24948007653273438</v>
      </c>
      <c r="O17" s="18"/>
      <c r="P17" s="41" t="s">
        <v>104</v>
      </c>
      <c r="Q17" s="38" t="s">
        <v>21</v>
      </c>
      <c r="R17" s="38" t="s">
        <v>67</v>
      </c>
      <c r="S17" s="8" t="s">
        <v>97</v>
      </c>
      <c r="T17" s="8" t="s">
        <v>98</v>
      </c>
      <c r="U17" s="8" t="s">
        <v>99</v>
      </c>
      <c r="V17" s="38" t="s">
        <v>68</v>
      </c>
      <c r="W17" s="38" t="s">
        <v>69</v>
      </c>
      <c r="X17" s="32" t="s">
        <v>109</v>
      </c>
    </row>
    <row r="18" spans="1:24" ht="60" customHeight="1" thickTop="1" thickBot="1">
      <c r="A18" s="22"/>
      <c r="B18" s="36"/>
      <c r="C18" s="36"/>
      <c r="D18" s="36"/>
      <c r="E18" s="39"/>
      <c r="F18" s="57"/>
      <c r="G18" s="69"/>
      <c r="H18" s="70" t="s">
        <v>58</v>
      </c>
      <c r="I18" s="71">
        <v>50160</v>
      </c>
      <c r="J18" s="94">
        <f>I18/G17</f>
        <v>0.12243762174195344</v>
      </c>
      <c r="K18" s="90"/>
      <c r="L18" s="84" t="s">
        <v>58</v>
      </c>
      <c r="M18" s="85">
        <v>2212</v>
      </c>
      <c r="N18" s="98">
        <f>M18/K17</f>
        <v>9.2005656767323848E-2</v>
      </c>
      <c r="O18" s="19">
        <f>SUM(M17:M19)</f>
        <v>24042</v>
      </c>
      <c r="P18" s="42"/>
      <c r="Q18" s="39"/>
      <c r="R18" s="39"/>
      <c r="S18" s="8" t="s">
        <v>97</v>
      </c>
      <c r="T18" s="8" t="s">
        <v>98</v>
      </c>
      <c r="U18" s="8" t="s">
        <v>99</v>
      </c>
      <c r="V18" s="39"/>
      <c r="W18" s="39"/>
      <c r="X18" s="33"/>
    </row>
    <row r="19" spans="1:24" ht="60" customHeight="1" thickTop="1" thickBot="1">
      <c r="A19" s="23">
        <v>9</v>
      </c>
      <c r="B19" s="37"/>
      <c r="C19" s="37"/>
      <c r="D19" s="37"/>
      <c r="E19" s="40"/>
      <c r="F19" s="58"/>
      <c r="G19" s="72"/>
      <c r="H19" s="73" t="s">
        <v>59</v>
      </c>
      <c r="I19" s="65">
        <v>283198</v>
      </c>
      <c r="J19" s="95">
        <f>I19/G17</f>
        <v>0.69126972890904559</v>
      </c>
      <c r="K19" s="91"/>
      <c r="L19" s="87" t="s">
        <v>59</v>
      </c>
      <c r="M19" s="88">
        <v>15832</v>
      </c>
      <c r="N19" s="99">
        <f>M19/K17</f>
        <v>0.65851426669994173</v>
      </c>
      <c r="O19" s="20"/>
      <c r="P19" s="43"/>
      <c r="Q19" s="40"/>
      <c r="R19" s="40"/>
      <c r="S19" s="8" t="s">
        <v>97</v>
      </c>
      <c r="T19" s="8" t="s">
        <v>98</v>
      </c>
      <c r="U19" s="8" t="s">
        <v>99</v>
      </c>
      <c r="V19" s="40"/>
      <c r="W19" s="40"/>
      <c r="X19" s="33"/>
    </row>
    <row r="20" spans="1:24" ht="60" customHeight="1" thickTop="1" thickBot="1">
      <c r="A20" s="38">
        <v>10</v>
      </c>
      <c r="B20" s="35" t="s">
        <v>16</v>
      </c>
      <c r="C20" s="35" t="s">
        <v>70</v>
      </c>
      <c r="D20" s="35" t="s">
        <v>65</v>
      </c>
      <c r="E20" s="38" t="s">
        <v>66</v>
      </c>
      <c r="F20" s="56">
        <v>289</v>
      </c>
      <c r="G20" s="66">
        <v>69032</v>
      </c>
      <c r="H20" s="67" t="s">
        <v>53</v>
      </c>
      <c r="I20" s="68">
        <v>11068</v>
      </c>
      <c r="J20" s="93">
        <f>I20/G20</f>
        <v>0.16033144049136633</v>
      </c>
      <c r="K20" s="89">
        <f>SUM(M20:M22)</f>
        <v>482666</v>
      </c>
      <c r="L20" s="81" t="s">
        <v>53</v>
      </c>
      <c r="M20" s="82">
        <v>83414</v>
      </c>
      <c r="N20" s="97">
        <f>M20/K20</f>
        <v>0.17281929947417055</v>
      </c>
      <c r="O20" s="18"/>
      <c r="P20" s="41" t="s">
        <v>105</v>
      </c>
      <c r="Q20" s="38" t="s">
        <v>21</v>
      </c>
      <c r="R20" s="38" t="s">
        <v>67</v>
      </c>
      <c r="S20" s="8" t="s">
        <v>97</v>
      </c>
      <c r="T20" s="8" t="s">
        <v>98</v>
      </c>
      <c r="U20" s="8" t="s">
        <v>99</v>
      </c>
      <c r="V20" s="38" t="s">
        <v>68</v>
      </c>
      <c r="W20" s="38" t="s">
        <v>71</v>
      </c>
      <c r="X20" s="33"/>
    </row>
    <row r="21" spans="1:24" ht="60" customHeight="1" thickTop="1" thickBot="1">
      <c r="A21" s="39"/>
      <c r="B21" s="36"/>
      <c r="C21" s="36"/>
      <c r="D21" s="36"/>
      <c r="E21" s="39"/>
      <c r="F21" s="57"/>
      <c r="G21" s="69"/>
      <c r="H21" s="70" t="s">
        <v>58</v>
      </c>
      <c r="I21" s="71">
        <v>10664</v>
      </c>
      <c r="J21" s="94">
        <f>I21/G20</f>
        <v>0.15447908216479314</v>
      </c>
      <c r="K21" s="90"/>
      <c r="L21" s="84" t="s">
        <v>58</v>
      </c>
      <c r="M21" s="85">
        <v>68036</v>
      </c>
      <c r="N21" s="98">
        <f>M21/K20</f>
        <v>0.14095875823032905</v>
      </c>
      <c r="O21" s="19">
        <f>SUM(M20:M22)</f>
        <v>482666</v>
      </c>
      <c r="P21" s="42"/>
      <c r="Q21" s="39"/>
      <c r="R21" s="39"/>
      <c r="S21" s="8" t="s">
        <v>97</v>
      </c>
      <c r="T21" s="8" t="s">
        <v>98</v>
      </c>
      <c r="U21" s="8" t="s">
        <v>99</v>
      </c>
      <c r="V21" s="39"/>
      <c r="W21" s="39"/>
      <c r="X21" s="33"/>
    </row>
    <row r="22" spans="1:24" ht="60" customHeight="1" thickTop="1" thickBot="1">
      <c r="A22" s="40"/>
      <c r="B22" s="37"/>
      <c r="C22" s="37"/>
      <c r="D22" s="37"/>
      <c r="E22" s="40"/>
      <c r="F22" s="58"/>
      <c r="G22" s="72"/>
      <c r="H22" s="73" t="s">
        <v>59</v>
      </c>
      <c r="I22" s="65">
        <v>47300</v>
      </c>
      <c r="J22" s="95">
        <f>I22/G20</f>
        <v>0.6851894773438405</v>
      </c>
      <c r="K22" s="91"/>
      <c r="L22" s="87" t="s">
        <v>59</v>
      </c>
      <c r="M22" s="88">
        <v>331216</v>
      </c>
      <c r="N22" s="99">
        <f>M22/K20</f>
        <v>0.68622194229550038</v>
      </c>
      <c r="O22" s="20"/>
      <c r="P22" s="43"/>
      <c r="Q22" s="40"/>
      <c r="R22" s="40"/>
      <c r="S22" s="8" t="s">
        <v>97</v>
      </c>
      <c r="T22" s="8" t="s">
        <v>98</v>
      </c>
      <c r="U22" s="8" t="s">
        <v>99</v>
      </c>
      <c r="V22" s="40"/>
      <c r="W22" s="40"/>
      <c r="X22" s="34"/>
    </row>
    <row r="23" spans="1:24" ht="60" customHeight="1" thickTop="1" thickBot="1">
      <c r="A23" s="38">
        <v>11</v>
      </c>
      <c r="B23" s="35" t="s">
        <v>16</v>
      </c>
      <c r="C23" s="35" t="s">
        <v>72</v>
      </c>
      <c r="D23" s="35" t="s">
        <v>73</v>
      </c>
      <c r="E23" s="38" t="s">
        <v>66</v>
      </c>
      <c r="F23" s="56">
        <v>60</v>
      </c>
      <c r="G23" s="66">
        <f>SUM(I23:I25)</f>
        <v>102212</v>
      </c>
      <c r="H23" s="67" t="s">
        <v>53</v>
      </c>
      <c r="I23" s="68">
        <v>18699</v>
      </c>
      <c r="J23" s="93">
        <f>I23/G23</f>
        <v>0.18294329432943293</v>
      </c>
      <c r="K23" s="89">
        <f>SUM(M23:M25)</f>
        <v>103586</v>
      </c>
      <c r="L23" s="81" t="s">
        <v>53</v>
      </c>
      <c r="M23" s="82">
        <v>18645</v>
      </c>
      <c r="N23" s="97">
        <f>M23/K23</f>
        <v>0.17999536616917344</v>
      </c>
      <c r="O23" s="18"/>
      <c r="P23" s="41" t="s">
        <v>74</v>
      </c>
      <c r="Q23" s="38" t="s">
        <v>21</v>
      </c>
      <c r="R23" s="38" t="s">
        <v>75</v>
      </c>
      <c r="S23" s="8" t="s">
        <v>97</v>
      </c>
      <c r="T23" s="8" t="s">
        <v>98</v>
      </c>
      <c r="U23" s="8" t="s">
        <v>99</v>
      </c>
      <c r="V23" s="38" t="s">
        <v>76</v>
      </c>
      <c r="W23" s="38" t="s">
        <v>77</v>
      </c>
      <c r="X23" s="35" t="s">
        <v>110</v>
      </c>
    </row>
    <row r="24" spans="1:24" ht="60" customHeight="1" thickTop="1" thickBot="1">
      <c r="A24" s="39"/>
      <c r="B24" s="36"/>
      <c r="C24" s="36"/>
      <c r="D24" s="36"/>
      <c r="E24" s="39"/>
      <c r="F24" s="57"/>
      <c r="G24" s="69"/>
      <c r="H24" s="70" t="s">
        <v>58</v>
      </c>
      <c r="I24" s="71">
        <v>13464</v>
      </c>
      <c r="J24" s="94">
        <f>I24/G23</f>
        <v>0.13172621609987087</v>
      </c>
      <c r="K24" s="90"/>
      <c r="L24" s="84" t="s">
        <v>58</v>
      </c>
      <c r="M24" s="85">
        <v>12430</v>
      </c>
      <c r="N24" s="98">
        <f>M24/K23</f>
        <v>0.11999691077944896</v>
      </c>
      <c r="O24" s="19">
        <f>SUM(M23:M25)</f>
        <v>103586</v>
      </c>
      <c r="P24" s="42"/>
      <c r="Q24" s="39"/>
      <c r="R24" s="39"/>
      <c r="S24" s="8" t="s">
        <v>97</v>
      </c>
      <c r="T24" s="8" t="s">
        <v>98</v>
      </c>
      <c r="U24" s="8" t="s">
        <v>99</v>
      </c>
      <c r="V24" s="39"/>
      <c r="W24" s="39"/>
      <c r="X24" s="36"/>
    </row>
    <row r="25" spans="1:24" ht="60" customHeight="1" thickTop="1" thickBot="1">
      <c r="A25" s="40"/>
      <c r="B25" s="37"/>
      <c r="C25" s="37"/>
      <c r="D25" s="37"/>
      <c r="E25" s="40"/>
      <c r="F25" s="58"/>
      <c r="G25" s="72"/>
      <c r="H25" s="73" t="s">
        <v>59</v>
      </c>
      <c r="I25" s="65">
        <v>70049</v>
      </c>
      <c r="J25" s="95">
        <f>I25/G23</f>
        <v>0.6853304895706962</v>
      </c>
      <c r="K25" s="91"/>
      <c r="L25" s="87" t="s">
        <v>59</v>
      </c>
      <c r="M25" s="88">
        <v>72511</v>
      </c>
      <c r="N25" s="99">
        <f>M25/K23</f>
        <v>0.70000772305137759</v>
      </c>
      <c r="O25" s="20"/>
      <c r="P25" s="43"/>
      <c r="Q25" s="40"/>
      <c r="R25" s="40"/>
      <c r="S25" s="8" t="s">
        <v>97</v>
      </c>
      <c r="T25" s="8" t="s">
        <v>98</v>
      </c>
      <c r="U25" s="8" t="s">
        <v>99</v>
      </c>
      <c r="V25" s="40"/>
      <c r="W25" s="40"/>
      <c r="X25" s="36"/>
    </row>
    <row r="26" spans="1:24" ht="60" customHeight="1" thickTop="1" thickBot="1">
      <c r="A26" s="38">
        <v>12</v>
      </c>
      <c r="B26" s="35" t="s">
        <v>16</v>
      </c>
      <c r="C26" s="35" t="s">
        <v>78</v>
      </c>
      <c r="D26" s="35" t="s">
        <v>73</v>
      </c>
      <c r="E26" s="38" t="s">
        <v>66</v>
      </c>
      <c r="F26" s="56">
        <v>40</v>
      </c>
      <c r="G26" s="66">
        <f>SUM(I26:I28)</f>
        <v>6768</v>
      </c>
      <c r="H26" s="67" t="s">
        <v>53</v>
      </c>
      <c r="I26" s="68">
        <v>833</v>
      </c>
      <c r="J26" s="93">
        <f>I26/G26</f>
        <v>0.12307919621749409</v>
      </c>
      <c r="K26" s="80">
        <f>SUM(M26:M28)</f>
        <v>7488</v>
      </c>
      <c r="L26" s="81" t="s">
        <v>53</v>
      </c>
      <c r="M26" s="82">
        <v>1048</v>
      </c>
      <c r="N26" s="97">
        <f>M26/K26</f>
        <v>0.13995726495726496</v>
      </c>
      <c r="O26" s="18"/>
      <c r="P26" s="41" t="s">
        <v>79</v>
      </c>
      <c r="Q26" s="38" t="s">
        <v>21</v>
      </c>
      <c r="R26" s="38" t="s">
        <v>75</v>
      </c>
      <c r="S26" s="8" t="s">
        <v>97</v>
      </c>
      <c r="T26" s="8" t="s">
        <v>98</v>
      </c>
      <c r="U26" s="8" t="s">
        <v>99</v>
      </c>
      <c r="V26" s="38" t="s">
        <v>76</v>
      </c>
      <c r="W26" s="38" t="s">
        <v>80</v>
      </c>
      <c r="X26" s="36"/>
    </row>
    <row r="27" spans="1:24" ht="60" customHeight="1" thickTop="1" thickBot="1">
      <c r="A27" s="39"/>
      <c r="B27" s="36"/>
      <c r="C27" s="36"/>
      <c r="D27" s="36"/>
      <c r="E27" s="39"/>
      <c r="F27" s="57"/>
      <c r="G27" s="69"/>
      <c r="H27" s="70" t="s">
        <v>58</v>
      </c>
      <c r="I27" s="71">
        <v>900</v>
      </c>
      <c r="J27" s="94">
        <f>I27/G26</f>
        <v>0.13297872340425532</v>
      </c>
      <c r="K27" s="83"/>
      <c r="L27" s="84" t="s">
        <v>58</v>
      </c>
      <c r="M27" s="85">
        <v>1048</v>
      </c>
      <c r="N27" s="98">
        <f>M27/K26</f>
        <v>0.13995726495726496</v>
      </c>
      <c r="O27" s="19">
        <f>SUM(M26:M28)</f>
        <v>7488</v>
      </c>
      <c r="P27" s="42"/>
      <c r="Q27" s="39"/>
      <c r="R27" s="39"/>
      <c r="S27" s="8" t="s">
        <v>97</v>
      </c>
      <c r="T27" s="8" t="s">
        <v>98</v>
      </c>
      <c r="U27" s="8" t="s">
        <v>99</v>
      </c>
      <c r="V27" s="39"/>
      <c r="W27" s="39"/>
      <c r="X27" s="36"/>
    </row>
    <row r="28" spans="1:24" ht="60" customHeight="1" thickTop="1" thickBot="1">
      <c r="A28" s="40"/>
      <c r="B28" s="37"/>
      <c r="C28" s="37"/>
      <c r="D28" s="37"/>
      <c r="E28" s="40"/>
      <c r="F28" s="58"/>
      <c r="G28" s="72"/>
      <c r="H28" s="73" t="s">
        <v>59</v>
      </c>
      <c r="I28" s="65">
        <v>5035</v>
      </c>
      <c r="J28" s="95">
        <f>I28/G26</f>
        <v>0.7439420803782506</v>
      </c>
      <c r="K28" s="86"/>
      <c r="L28" s="87" t="s">
        <v>59</v>
      </c>
      <c r="M28" s="88">
        <v>5392</v>
      </c>
      <c r="N28" s="99">
        <f>M28/K26</f>
        <v>0.72008547008547008</v>
      </c>
      <c r="O28" s="20"/>
      <c r="P28" s="43"/>
      <c r="Q28" s="40"/>
      <c r="R28" s="40"/>
      <c r="S28" s="8" t="s">
        <v>97</v>
      </c>
      <c r="T28" s="8" t="s">
        <v>98</v>
      </c>
      <c r="U28" s="8" t="s">
        <v>99</v>
      </c>
      <c r="V28" s="40"/>
      <c r="W28" s="40"/>
      <c r="X28" s="37"/>
    </row>
    <row r="29" spans="1:24" ht="60" customHeight="1" thickTop="1" thickBot="1">
      <c r="A29" s="38">
        <v>13</v>
      </c>
      <c r="B29" s="35" t="s">
        <v>16</v>
      </c>
      <c r="C29" s="35" t="s">
        <v>81</v>
      </c>
      <c r="D29" s="35" t="s">
        <v>82</v>
      </c>
      <c r="E29" s="38" t="s">
        <v>66</v>
      </c>
      <c r="F29" s="56">
        <v>75</v>
      </c>
      <c r="G29" s="66">
        <f>SUM(I29:I31)</f>
        <v>229807</v>
      </c>
      <c r="H29" s="67" t="s">
        <v>53</v>
      </c>
      <c r="I29" s="68">
        <v>39475</v>
      </c>
      <c r="J29" s="93">
        <f>I29/G29</f>
        <v>0.17177457605730026</v>
      </c>
      <c r="K29" s="80">
        <f>SUM(M29:M31)</f>
        <v>232742</v>
      </c>
      <c r="L29" s="81" t="s">
        <v>53</v>
      </c>
      <c r="M29" s="82">
        <v>39566</v>
      </c>
      <c r="N29" s="97">
        <f>M29/K29</f>
        <v>0.16999939847556522</v>
      </c>
      <c r="O29" s="18"/>
      <c r="P29" s="41" t="s">
        <v>83</v>
      </c>
      <c r="Q29" s="38" t="s">
        <v>21</v>
      </c>
      <c r="R29" s="38" t="s">
        <v>84</v>
      </c>
      <c r="S29" s="8" t="s">
        <v>97</v>
      </c>
      <c r="T29" s="8" t="s">
        <v>98</v>
      </c>
      <c r="U29" s="8" t="s">
        <v>99</v>
      </c>
      <c r="V29" s="38" t="s">
        <v>85</v>
      </c>
      <c r="W29" s="38" t="s">
        <v>86</v>
      </c>
      <c r="X29" s="35"/>
    </row>
    <row r="30" spans="1:24" ht="60" customHeight="1" thickTop="1" thickBot="1">
      <c r="A30" s="39"/>
      <c r="B30" s="36"/>
      <c r="C30" s="36"/>
      <c r="D30" s="36"/>
      <c r="E30" s="39"/>
      <c r="F30" s="57"/>
      <c r="G30" s="69"/>
      <c r="H30" s="70" t="s">
        <v>58</v>
      </c>
      <c r="I30" s="71">
        <v>22965</v>
      </c>
      <c r="J30" s="94">
        <f>I30/G29</f>
        <v>9.9931681802556058E-2</v>
      </c>
      <c r="K30" s="83"/>
      <c r="L30" s="84" t="s">
        <v>58</v>
      </c>
      <c r="M30" s="85">
        <v>20947</v>
      </c>
      <c r="N30" s="98">
        <f>M30/K29</f>
        <v>9.0000945252683234E-2</v>
      </c>
      <c r="O30" s="19">
        <f>SUM(M29:M31)</f>
        <v>232742</v>
      </c>
      <c r="P30" s="42"/>
      <c r="Q30" s="39"/>
      <c r="R30" s="39"/>
      <c r="S30" s="8" t="s">
        <v>97</v>
      </c>
      <c r="T30" s="8" t="s">
        <v>98</v>
      </c>
      <c r="U30" s="8" t="s">
        <v>99</v>
      </c>
      <c r="V30" s="39"/>
      <c r="W30" s="39"/>
      <c r="X30" s="36"/>
    </row>
    <row r="31" spans="1:24" ht="60" customHeight="1" thickTop="1" thickBot="1">
      <c r="A31" s="40"/>
      <c r="B31" s="37"/>
      <c r="C31" s="37"/>
      <c r="D31" s="37"/>
      <c r="E31" s="40"/>
      <c r="F31" s="58"/>
      <c r="G31" s="72"/>
      <c r="H31" s="73" t="s">
        <v>59</v>
      </c>
      <c r="I31" s="65">
        <v>167367</v>
      </c>
      <c r="J31" s="95">
        <f>I31/G29</f>
        <v>0.72829374214014364</v>
      </c>
      <c r="K31" s="86"/>
      <c r="L31" s="87" t="s">
        <v>59</v>
      </c>
      <c r="M31" s="88">
        <v>172229</v>
      </c>
      <c r="N31" s="99">
        <f>M31/K29</f>
        <v>0.73999965627175157</v>
      </c>
      <c r="O31" s="20"/>
      <c r="P31" s="43"/>
      <c r="Q31" s="40"/>
      <c r="R31" s="40"/>
      <c r="S31" s="8" t="s">
        <v>97</v>
      </c>
      <c r="T31" s="8" t="s">
        <v>98</v>
      </c>
      <c r="U31" s="8" t="s">
        <v>99</v>
      </c>
      <c r="V31" s="40"/>
      <c r="W31" s="40"/>
      <c r="X31" s="37"/>
    </row>
    <row r="32" spans="1:24" ht="60" customHeight="1" thickTop="1" thickBot="1">
      <c r="A32" s="4">
        <v>14</v>
      </c>
      <c r="B32" s="5" t="s">
        <v>16</v>
      </c>
      <c r="C32" s="16" t="s">
        <v>94</v>
      </c>
      <c r="D32" s="16" t="s">
        <v>88</v>
      </c>
      <c r="E32" s="4" t="s">
        <v>19</v>
      </c>
      <c r="F32" s="54">
        <v>7</v>
      </c>
      <c r="G32" s="62">
        <v>324</v>
      </c>
      <c r="H32" s="63" t="s">
        <v>20</v>
      </c>
      <c r="I32" s="63">
        <v>324</v>
      </c>
      <c r="J32" s="92">
        <f t="shared" ref="J32" si="2">I32/G32</f>
        <v>1</v>
      </c>
      <c r="K32" s="76">
        <v>348</v>
      </c>
      <c r="L32" s="77" t="s">
        <v>20</v>
      </c>
      <c r="M32" s="77">
        <v>348</v>
      </c>
      <c r="N32" s="96">
        <f>M32/K32</f>
        <v>1</v>
      </c>
      <c r="O32" s="6"/>
      <c r="P32" s="7" t="s">
        <v>91</v>
      </c>
      <c r="Q32" s="4" t="s">
        <v>21</v>
      </c>
      <c r="R32" s="8" t="s">
        <v>100</v>
      </c>
      <c r="S32" s="8" t="s">
        <v>97</v>
      </c>
      <c r="T32" s="8" t="s">
        <v>98</v>
      </c>
      <c r="U32" s="8" t="s">
        <v>99</v>
      </c>
      <c r="V32" s="4" t="s">
        <v>101</v>
      </c>
      <c r="W32" s="9" t="s">
        <v>89</v>
      </c>
      <c r="X32" s="30"/>
    </row>
    <row r="33" spans="2:15" ht="18.75" thickTop="1">
      <c r="B33" s="25"/>
      <c r="G33" s="26">
        <f>SUM(G5:G32)</f>
        <v>1302602</v>
      </c>
      <c r="H33" s="26"/>
      <c r="I33" s="26"/>
      <c r="J33" s="26"/>
      <c r="K33" s="26">
        <f>SUM(K5:K32)</f>
        <v>1332731</v>
      </c>
      <c r="L33" s="26"/>
      <c r="M33" s="26">
        <f>SUM(M5:M32)</f>
        <v>1332731</v>
      </c>
      <c r="N33" s="26"/>
      <c r="O33" s="26"/>
    </row>
  </sheetData>
  <mergeCells count="95">
    <mergeCell ref="W14:W16"/>
    <mergeCell ref="X14:X16"/>
    <mergeCell ref="R14:R16"/>
    <mergeCell ref="X23:X28"/>
    <mergeCell ref="P11:P13"/>
    <mergeCell ref="Q11:Q13"/>
    <mergeCell ref="A2:X3"/>
    <mergeCell ref="A11:A13"/>
    <mergeCell ref="B11:B13"/>
    <mergeCell ref="C11:C13"/>
    <mergeCell ref="D11:D13"/>
    <mergeCell ref="E11:E13"/>
    <mergeCell ref="F11:F13"/>
    <mergeCell ref="G11:G13"/>
    <mergeCell ref="K11:K13"/>
    <mergeCell ref="V11:V13"/>
    <mergeCell ref="W11:W13"/>
    <mergeCell ref="X11:X13"/>
    <mergeCell ref="R11:R13"/>
    <mergeCell ref="P17:P19"/>
    <mergeCell ref="E14:E16"/>
    <mergeCell ref="F14:F16"/>
    <mergeCell ref="G14:G16"/>
    <mergeCell ref="V17:V19"/>
    <mergeCell ref="R17:R19"/>
    <mergeCell ref="E17:E19"/>
    <mergeCell ref="F17:F19"/>
    <mergeCell ref="G17:G19"/>
    <mergeCell ref="K14:K16"/>
    <mergeCell ref="P14:P16"/>
    <mergeCell ref="Q14:Q16"/>
    <mergeCell ref="V14:V16"/>
    <mergeCell ref="C14:C16"/>
    <mergeCell ref="A20:A22"/>
    <mergeCell ref="B20:B22"/>
    <mergeCell ref="C20:C22"/>
    <mergeCell ref="D20:D22"/>
    <mergeCell ref="B14:B16"/>
    <mergeCell ref="D14:D16"/>
    <mergeCell ref="B17:B19"/>
    <mergeCell ref="C17:C19"/>
    <mergeCell ref="D17:D19"/>
    <mergeCell ref="Q17:Q19"/>
    <mergeCell ref="A23:A25"/>
    <mergeCell ref="B23:B25"/>
    <mergeCell ref="C23:C25"/>
    <mergeCell ref="D23:D25"/>
    <mergeCell ref="E23:E25"/>
    <mergeCell ref="F23:F25"/>
    <mergeCell ref="G23:G25"/>
    <mergeCell ref="K23:K25"/>
    <mergeCell ref="F20:F22"/>
    <mergeCell ref="G20:G22"/>
    <mergeCell ref="K20:K22"/>
    <mergeCell ref="P20:P22"/>
    <mergeCell ref="Q20:Q22"/>
    <mergeCell ref="E20:E22"/>
    <mergeCell ref="K17:K19"/>
    <mergeCell ref="F26:F28"/>
    <mergeCell ref="G26:G28"/>
    <mergeCell ref="V26:V28"/>
    <mergeCell ref="W26:W28"/>
    <mergeCell ref="R26:R28"/>
    <mergeCell ref="P23:P25"/>
    <mergeCell ref="Q23:Q25"/>
    <mergeCell ref="R23:R25"/>
    <mergeCell ref="A29:A31"/>
    <mergeCell ref="B29:B31"/>
    <mergeCell ref="C29:C31"/>
    <mergeCell ref="D29:D31"/>
    <mergeCell ref="E29:E31"/>
    <mergeCell ref="K26:K28"/>
    <mergeCell ref="P26:P28"/>
    <mergeCell ref="Q26:Q28"/>
    <mergeCell ref="A26:A28"/>
    <mergeCell ref="B26:B28"/>
    <mergeCell ref="C26:C28"/>
    <mergeCell ref="D26:D28"/>
    <mergeCell ref="E26:E28"/>
    <mergeCell ref="F29:F31"/>
    <mergeCell ref="G29:G31"/>
    <mergeCell ref="K29:K31"/>
    <mergeCell ref="P29:P31"/>
    <mergeCell ref="Q29:Q31"/>
    <mergeCell ref="X17:X22"/>
    <mergeCell ref="X29:X31"/>
    <mergeCell ref="R29:R31"/>
    <mergeCell ref="V29:V31"/>
    <mergeCell ref="W29:W31"/>
    <mergeCell ref="W23:W25"/>
    <mergeCell ref="R20:R22"/>
    <mergeCell ref="V20:V22"/>
    <mergeCell ref="W20:W22"/>
    <mergeCell ref="V23:V25"/>
    <mergeCell ref="W17:W19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elektrycy</dc:creator>
  <cp:lastModifiedBy>elektrycy</cp:lastModifiedBy>
  <cp:lastPrinted>2016-09-07T10:10:22Z</cp:lastPrinted>
  <dcterms:created xsi:type="dcterms:W3CDTF">2015-09-14T05:54:56Z</dcterms:created>
  <dcterms:modified xsi:type="dcterms:W3CDTF">2018-08-02T09:32:47Z</dcterms:modified>
</cp:coreProperties>
</file>